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10833\Desktop\"/>
    </mc:Choice>
  </mc:AlternateContent>
  <bookViews>
    <workbookView xWindow="0" yWindow="0" windowWidth="15345" windowHeight="7290"/>
  </bookViews>
  <sheets>
    <sheet name="工事費内訳書" sheetId="2" r:id="rId1"/>
  </sheets>
  <definedNames>
    <definedName name="_xlnm.Print_Area" localSheetId="0">工事費内訳書!$A$1:$G$160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工事費内訳書!$G$160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工事費内訳書!$I$160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7" i="2" l="1"/>
  <c r="G156" i="2" s="1"/>
  <c r="G155" i="2" s="1"/>
  <c r="G149" i="2"/>
  <c r="G148" i="2"/>
  <c r="G147" i="2"/>
  <c r="G141" i="2"/>
  <c r="G140" i="2"/>
  <c r="G139" i="2" s="1"/>
  <c r="G137" i="2"/>
  <c r="G136" i="2" s="1"/>
  <c r="G135" i="2" s="1"/>
  <c r="G130" i="2"/>
  <c r="G126" i="2"/>
  <c r="G123" i="2"/>
  <c r="G120" i="2"/>
  <c r="G111" i="2"/>
  <c r="G110" i="2"/>
  <c r="G109" i="2"/>
  <c r="G104" i="2"/>
  <c r="G100" i="2" s="1"/>
  <c r="G101" i="2"/>
  <c r="G92" i="2"/>
  <c r="G85" i="2"/>
  <c r="G79" i="2"/>
  <c r="G68" i="2"/>
  <c r="G59" i="2"/>
  <c r="G51" i="2"/>
  <c r="G49" i="2"/>
  <c r="G47" i="2"/>
  <c r="G45" i="2"/>
  <c r="G43" i="2"/>
  <c r="G42" i="2" s="1"/>
  <c r="G38" i="2"/>
  <c r="G28" i="2"/>
  <c r="G27" i="2"/>
  <c r="G24" i="2"/>
  <c r="G21" i="2"/>
  <c r="G17" i="2"/>
  <c r="G14" i="2"/>
  <c r="G13" i="2" s="1"/>
  <c r="G133" i="2" l="1"/>
  <c r="G132" i="2" s="1"/>
  <c r="G12" i="2"/>
  <c r="G11" i="2" s="1"/>
  <c r="G10" i="2" s="1"/>
  <c r="G159" i="2" s="1"/>
  <c r="G160" i="2" s="1"/>
</calcChain>
</file>

<file path=xl/sharedStrings.xml><?xml version="1.0" encoding="utf-8"?>
<sst xmlns="http://schemas.openxmlformats.org/spreadsheetml/2006/main" count="315" uniqueCount="138">
  <si>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</si>
  <si>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</si>
  <si>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</si>
  <si>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</si>
  <si>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</si>
  <si>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</si>
  <si>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</si>
  <si>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</si>
  <si>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</si>
  <si>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</si>
  <si>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</si>
  <si>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</si>
  <si>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</si>
  <si>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Ｒ３阿耕　国附　那賀川平島　用水路１６工事（担い手確保型）</t>
  </si>
  <si>
    <t>工事原価
_x000D_</t>
  </si>
  <si>
    <t>式</t>
  </si>
  <si>
    <t>直接工事費
_x000D_</t>
  </si>
  <si>
    <t>直接工事費（仮設工を除く）
_x000D_</t>
  </si>
  <si>
    <t>土工
_x000D_</t>
  </si>
  <si>
    <t>掘削工
_x000D_</t>
  </si>
  <si>
    <t>床掘り
_x000D_土砂</t>
  </si>
  <si>
    <t>m3</t>
  </si>
  <si>
    <t>土砂等運搬
_x000D_土砂</t>
  </si>
  <si>
    <t>埋戻工
_x000D_</t>
  </si>
  <si>
    <t>流用土埋戻
_x000D_構造物周辺</t>
  </si>
  <si>
    <t>流用土埋戻
_x000D_</t>
  </si>
  <si>
    <t>土砂等運搬
_x000D_土砂（現場内）</t>
  </si>
  <si>
    <t>作業残土処理工
_x000D_無機質汚泥</t>
  </si>
  <si>
    <t>土砂等運搬
_x000D_無機質汚泥</t>
  </si>
  <si>
    <t>作業残土処理
_x000D_無機質汚泥</t>
  </si>
  <si>
    <t>作業残土処理
_x000D_陸上建設残土</t>
  </si>
  <si>
    <t>作業残土処理
_x000D_土砂</t>
  </si>
  <si>
    <t>構造物撤去工
_x000D_</t>
  </si>
  <si>
    <t>構造物取壊し工
_x000D_</t>
  </si>
  <si>
    <t>コンクリート構造物取壊し
_x000D_有筋</t>
  </si>
  <si>
    <t>コンクリート構造物取壊し
_x000D_無筋</t>
  </si>
  <si>
    <t>舗装版切断
_x000D_t≦15cm</t>
  </si>
  <si>
    <t>ｍ</t>
  </si>
  <si>
    <t>舗装版破砕
_x000D_t≦15cm</t>
  </si>
  <si>
    <t>㎡</t>
  </si>
  <si>
    <t>殻運搬
_x000D_コンクリート殻</t>
  </si>
  <si>
    <t>殻運搬
_x000D_アスファルト殻</t>
  </si>
  <si>
    <t>殻運搬・処理（産業廃棄物処分費）
_x000D_鉄筋コンクリート廃材</t>
  </si>
  <si>
    <t>殻運搬・処理（産業廃棄物処分費）
_x000D_無筋コンクリート廃材</t>
  </si>
  <si>
    <t>殻運搬・処理（産業廃棄物処分費）
_x000D_アスファルト廃材</t>
  </si>
  <si>
    <t>水路Ｈ鋼支柱撤去処分
_x000D_</t>
  </si>
  <si>
    <t>水路Ｈ鋼支柱撤去
_x000D_</t>
  </si>
  <si>
    <t>本</t>
  </si>
  <si>
    <t>水路Ｈ鋼支柱運搬
_x000D_</t>
  </si>
  <si>
    <t>ton</t>
  </si>
  <si>
    <t>Ｈ鋼処分
_x000D_</t>
  </si>
  <si>
    <t>水路修繕工
_x000D_</t>
  </si>
  <si>
    <t>高圧洗浄工
_x000D_</t>
  </si>
  <si>
    <t>高圧洗浄工
_x000D_30Mpa</t>
  </si>
  <si>
    <t>断面修復工
_x000D_</t>
  </si>
  <si>
    <t>断面修復工
_x000D_無機系被覆材,t=5cm</t>
  </si>
  <si>
    <t>ひび割れ補修工
_x000D_</t>
  </si>
  <si>
    <t>充填
_x000D_</t>
  </si>
  <si>
    <t>表面被覆工
_x000D_無機系被覆材</t>
  </si>
  <si>
    <t>表面被覆工（吹付）
_x000D_無機系被覆材</t>
  </si>
  <si>
    <t>表面被覆工
_x000D_コンクリート</t>
  </si>
  <si>
    <t>コンクリート
_x000D_18-8-25(20)(高炉B) W/C60%</t>
  </si>
  <si>
    <t>型枠
_x000D_</t>
  </si>
  <si>
    <t>鉄筋金網
_x000D_D10×150×150</t>
  </si>
  <si>
    <t>水抜管
_x000D_VU50</t>
  </si>
  <si>
    <t>止水板
_x000D_CF 150mm×5mm</t>
  </si>
  <si>
    <t>目地板
_x000D_ゴム発泡体 t=10mm</t>
  </si>
  <si>
    <t>目地補修工
_x000D_</t>
  </si>
  <si>
    <t>底版工
_x000D_</t>
  </si>
  <si>
    <t>基礎砕石
_x000D_RC-40</t>
  </si>
  <si>
    <t>基面整正
_x000D_</t>
  </si>
  <si>
    <t>溶接金網
_x000D_φ6×100×100</t>
  </si>
  <si>
    <t>鉄筋
_x000D_SD345,D13</t>
  </si>
  <si>
    <t>ウィープホール
_x000D_弁付　φ100mm</t>
  </si>
  <si>
    <t>箇所</t>
  </si>
  <si>
    <t>現場打ちＵ型水路工
_x000D_</t>
  </si>
  <si>
    <t>コンクリート
_x000D_24-8-25(20)(高炉B) W/C55%</t>
  </si>
  <si>
    <t>均しコンクリート
_x000D_18-8-25(20)(高炉B) W/C60%</t>
  </si>
  <si>
    <t>型枠
_x000D_均しコンクリート型枠</t>
  </si>
  <si>
    <t>１号側壁工
_x000D_</t>
  </si>
  <si>
    <t>２号側壁工
_x000D_</t>
  </si>
  <si>
    <t>1号現場打ち床版工
_x000D_</t>
  </si>
  <si>
    <t>鉄筋
_x000D_差し筋,SD295A D13</t>
  </si>
  <si>
    <t>削孔
_x000D_φ16,L=200</t>
  </si>
  <si>
    <t>孔</t>
  </si>
  <si>
    <t>支保
_x000D_</t>
  </si>
  <si>
    <t>空m3</t>
  </si>
  <si>
    <t>打継面処理
_x000D_</t>
  </si>
  <si>
    <t>復旧工
_x000D_</t>
  </si>
  <si>
    <t>舗装復旧工
_x000D_</t>
  </si>
  <si>
    <t>上層路盤（車道・路肩部）
_x000D_RM-30</t>
  </si>
  <si>
    <t>表層（車道・路肩部）
_x000D_再生密粒度アスコン(13)</t>
  </si>
  <si>
    <t>掛樋復旧工
_x000D_</t>
  </si>
  <si>
    <t>直接工事費（仮設工）
_x000D_</t>
  </si>
  <si>
    <t>仮設工
_x000D_</t>
  </si>
  <si>
    <t>仮設道路工
_x000D_</t>
  </si>
  <si>
    <t>仮設道路盛土
_x000D_</t>
  </si>
  <si>
    <t>仮設盛土材
_x000D_</t>
  </si>
  <si>
    <t>仮設道路盛土撤去
_x000D_</t>
  </si>
  <si>
    <t>表土掘削
_x000D_</t>
  </si>
  <si>
    <t>表土埋戻
_x000D_</t>
  </si>
  <si>
    <t>安定シート
_x000D_長繊維系ポリエステル系不織布</t>
  </si>
  <si>
    <t>敷鉄板
_x000D_</t>
  </si>
  <si>
    <t>耕地復旧工
_x000D_耕起，石礫・雑物除去</t>
  </si>
  <si>
    <t>作業残土処理工
_x000D_</t>
  </si>
  <si>
    <t>廃棄物処理
_x000D_</t>
  </si>
  <si>
    <t>廃棄物運搬
_x000D_廃プラスチック類</t>
  </si>
  <si>
    <t>廃棄物処理
_x000D_廃プラスチック類</t>
  </si>
  <si>
    <t>排水処理工
_x000D_</t>
  </si>
  <si>
    <t>土のう
_x000D_流用土使用</t>
  </si>
  <si>
    <t>ブルーシート
_x000D_#2000</t>
  </si>
  <si>
    <t>排水ポンプ（仮設）
_x000D_0以上～6未満</t>
  </si>
  <si>
    <t>安全費
_x000D_</t>
  </si>
  <si>
    <t>交通誘導警備員
_x000D_</t>
  </si>
  <si>
    <t>人</t>
  </si>
  <si>
    <t>間接工事費
_x000D_</t>
  </si>
  <si>
    <t>共通仮設費
_x000D_</t>
  </si>
  <si>
    <t>共通仮設費（率計上分）
_x000D_</t>
  </si>
  <si>
    <t>運搬費
_x000D_</t>
  </si>
  <si>
    <t>共通仮設（積上げ）
_x000D_</t>
  </si>
  <si>
    <t>仮設材輸送
_x000D_</t>
  </si>
  <si>
    <t>準備費
_x000D_</t>
  </si>
  <si>
    <t>刈払工
_x000D_</t>
  </si>
  <si>
    <t>ha</t>
  </si>
  <si>
    <t>廃棄物運搬
_x000D_木くず、草等</t>
  </si>
  <si>
    <t>廃棄物処理
_x000D_草</t>
  </si>
  <si>
    <t>廃棄物処理
_x000D_伐採木</t>
  </si>
  <si>
    <t>廃棄物処理
_x000D_根株</t>
  </si>
  <si>
    <t>技術管理費
_x000D_</t>
  </si>
  <si>
    <t>付着強度試験(試験施工)
_x000D_単軸引張試験，1回当たり3個</t>
  </si>
  <si>
    <t>回</t>
  </si>
  <si>
    <t>付着強度試験(表面被覆後)
_x000D_単軸引張試験，1回当たり3個</t>
  </si>
  <si>
    <t>圧縮強度試験(ﾎﾟﾘﾏｰｾﾒﾝﾄﾓﾙﾀﾙ)
_x000D_JSCEK561,1回当たり3本</t>
  </si>
  <si>
    <t>現場管理費
_x000D_</t>
  </si>
  <si>
    <t>一般管理費等
_x000D_</t>
  </si>
  <si>
    <t>一括計上価格
_x000D_</t>
  </si>
  <si>
    <t>土壌分析試験費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</si>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</sst>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62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+G11+G132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+G12+G109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+G13+G27+G42+G100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+G14+G17+G21+G24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759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22</v>
      </c>
      <c r="E16" s="18" t="s">
        <v>21</v>
      </c>
      <c r="F16" s="19">
        <v>759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31" t="s">
        <v>23</v>
      </c>
      <c r="D17" s="29"/>
      <c r="E17" s="18" t="s">
        <v>15</v>
      </c>
      <c r="F17" s="19">
        <v>1</v>
      </c>
      <c r="G17" s="20">
        <f>+G18+G19+G20</f>
        <v>0</v>
      </c>
      <c r="H17" s="2"/>
      <c r="I17" s="21">
        <v>8</v>
      </c>
      <c r="J17" s="21">
        <v>3</v>
      </c>
    </row>
    <row r="18" spans="1:10" ht="42" customHeight="1">
      <c r="A18" s="16"/>
      <c r="B18" s="17"/>
      <c r="C18" s="17"/>
      <c r="D18" s="32" t="s">
        <v>24</v>
      </c>
      <c r="E18" s="18" t="s">
        <v>21</v>
      </c>
      <c r="F18" s="19">
        <v>147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25</v>
      </c>
      <c r="E19" s="18" t="s">
        <v>21</v>
      </c>
      <c r="F19" s="19">
        <v>202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26</v>
      </c>
      <c r="E20" s="18" t="s">
        <v>21</v>
      </c>
      <c r="F20" s="19">
        <v>349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31" t="s">
        <v>27</v>
      </c>
      <c r="D21" s="29"/>
      <c r="E21" s="18" t="s">
        <v>15</v>
      </c>
      <c r="F21" s="19">
        <v>1</v>
      </c>
      <c r="G21" s="20">
        <f>+G22+G23</f>
        <v>0</v>
      </c>
      <c r="H21" s="2"/>
      <c r="I21" s="21">
        <v>12</v>
      </c>
      <c r="J21" s="21">
        <v>3</v>
      </c>
    </row>
    <row r="22" spans="1:10" ht="42" customHeight="1">
      <c r="A22" s="16"/>
      <c r="B22" s="17"/>
      <c r="C22" s="17"/>
      <c r="D22" s="32" t="s">
        <v>28</v>
      </c>
      <c r="E22" s="18" t="s">
        <v>21</v>
      </c>
      <c r="F22" s="19">
        <v>95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29</v>
      </c>
      <c r="E23" s="18" t="s">
        <v>21</v>
      </c>
      <c r="F23" s="19">
        <v>95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31" t="s">
        <v>30</v>
      </c>
      <c r="D24" s="29"/>
      <c r="E24" s="18" t="s">
        <v>15</v>
      </c>
      <c r="F24" s="19">
        <v>1</v>
      </c>
      <c r="G24" s="20">
        <f>+G25+G26</f>
        <v>0</v>
      </c>
      <c r="H24" s="2"/>
      <c r="I24" s="21">
        <v>15</v>
      </c>
      <c r="J24" s="21">
        <v>3</v>
      </c>
    </row>
    <row r="25" spans="1:10" ht="42" customHeight="1">
      <c r="A25" s="16"/>
      <c r="B25" s="17"/>
      <c r="C25" s="17"/>
      <c r="D25" s="32" t="s">
        <v>22</v>
      </c>
      <c r="E25" s="18" t="s">
        <v>21</v>
      </c>
      <c r="F25" s="19">
        <v>277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31</v>
      </c>
      <c r="E26" s="18" t="s">
        <v>21</v>
      </c>
      <c r="F26" s="19">
        <v>277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31" t="s">
        <v>32</v>
      </c>
      <c r="C27" s="28"/>
      <c r="D27" s="29"/>
      <c r="E27" s="18" t="s">
        <v>15</v>
      </c>
      <c r="F27" s="19">
        <v>1</v>
      </c>
      <c r="G27" s="20">
        <f>+G28+G38</f>
        <v>0</v>
      </c>
      <c r="H27" s="2"/>
      <c r="I27" s="21">
        <v>18</v>
      </c>
      <c r="J27" s="21">
        <v>2</v>
      </c>
    </row>
    <row r="28" spans="1:10" ht="42" customHeight="1">
      <c r="A28" s="16"/>
      <c r="B28" s="17"/>
      <c r="C28" s="31" t="s">
        <v>33</v>
      </c>
      <c r="D28" s="29"/>
      <c r="E28" s="18" t="s">
        <v>15</v>
      </c>
      <c r="F28" s="19">
        <v>1</v>
      </c>
      <c r="G28" s="20">
        <f>+G29+G30+G31+G32+G33+G34+G35+G36+G37</f>
        <v>0</v>
      </c>
      <c r="H28" s="2"/>
      <c r="I28" s="21">
        <v>19</v>
      </c>
      <c r="J28" s="21">
        <v>3</v>
      </c>
    </row>
    <row r="29" spans="1:10" ht="42" customHeight="1">
      <c r="A29" s="16"/>
      <c r="B29" s="17"/>
      <c r="C29" s="17"/>
      <c r="D29" s="32" t="s">
        <v>34</v>
      </c>
      <c r="E29" s="18" t="s">
        <v>21</v>
      </c>
      <c r="F29" s="19">
        <v>7.4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35</v>
      </c>
      <c r="E30" s="18" t="s">
        <v>21</v>
      </c>
      <c r="F30" s="19">
        <v>2.8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36</v>
      </c>
      <c r="E31" s="18" t="s">
        <v>37</v>
      </c>
      <c r="F31" s="19">
        <v>213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38</v>
      </c>
      <c r="E32" s="18" t="s">
        <v>39</v>
      </c>
      <c r="F32" s="19">
        <v>366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40</v>
      </c>
      <c r="E33" s="18" t="s">
        <v>21</v>
      </c>
      <c r="F33" s="19">
        <v>10.199999999999999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2" t="s">
        <v>41</v>
      </c>
      <c r="E34" s="18" t="s">
        <v>21</v>
      </c>
      <c r="F34" s="19">
        <v>18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2" t="s">
        <v>42</v>
      </c>
      <c r="E35" s="18" t="s">
        <v>21</v>
      </c>
      <c r="F35" s="19">
        <v>7.4</v>
      </c>
      <c r="G35" s="33"/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2" t="s">
        <v>43</v>
      </c>
      <c r="E36" s="18" t="s">
        <v>21</v>
      </c>
      <c r="F36" s="19">
        <v>2.8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2" t="s">
        <v>44</v>
      </c>
      <c r="E37" s="18" t="s">
        <v>21</v>
      </c>
      <c r="F37" s="19">
        <v>18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17"/>
      <c r="C38" s="31" t="s">
        <v>45</v>
      </c>
      <c r="D38" s="29"/>
      <c r="E38" s="18" t="s">
        <v>15</v>
      </c>
      <c r="F38" s="19">
        <v>1</v>
      </c>
      <c r="G38" s="20">
        <f>+G39+G40+G41</f>
        <v>0</v>
      </c>
      <c r="H38" s="2"/>
      <c r="I38" s="21">
        <v>29</v>
      </c>
      <c r="J38" s="21">
        <v>3</v>
      </c>
    </row>
    <row r="39" spans="1:10" ht="42" customHeight="1">
      <c r="A39" s="16"/>
      <c r="B39" s="17"/>
      <c r="C39" s="17"/>
      <c r="D39" s="32" t="s">
        <v>46</v>
      </c>
      <c r="E39" s="18" t="s">
        <v>47</v>
      </c>
      <c r="F39" s="19">
        <v>226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2" t="s">
        <v>48</v>
      </c>
      <c r="E40" s="18" t="s">
        <v>49</v>
      </c>
      <c r="F40" s="19">
        <v>7.1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2" t="s">
        <v>50</v>
      </c>
      <c r="E41" s="18" t="s">
        <v>49</v>
      </c>
      <c r="F41" s="19">
        <v>7.1</v>
      </c>
      <c r="G41" s="33"/>
      <c r="H41" s="2"/>
      <c r="I41" s="21">
        <v>32</v>
      </c>
      <c r="J41" s="21">
        <v>4</v>
      </c>
    </row>
    <row r="42" spans="1:10" ht="42" customHeight="1">
      <c r="A42" s="16"/>
      <c r="B42" s="31" t="s">
        <v>51</v>
      </c>
      <c r="C42" s="28"/>
      <c r="D42" s="29"/>
      <c r="E42" s="18" t="s">
        <v>15</v>
      </c>
      <c r="F42" s="19">
        <v>1</v>
      </c>
      <c r="G42" s="20">
        <f>+G43+G45+G47+G49+G51+G59+G68+G79+G85+G92</f>
        <v>0</v>
      </c>
      <c r="H42" s="2"/>
      <c r="I42" s="21">
        <v>33</v>
      </c>
      <c r="J42" s="21">
        <v>2</v>
      </c>
    </row>
    <row r="43" spans="1:10" ht="42" customHeight="1">
      <c r="A43" s="16"/>
      <c r="B43" s="17"/>
      <c r="C43" s="31" t="s">
        <v>52</v>
      </c>
      <c r="D43" s="29"/>
      <c r="E43" s="18" t="s">
        <v>15</v>
      </c>
      <c r="F43" s="19">
        <v>1</v>
      </c>
      <c r="G43" s="20">
        <f>+G44</f>
        <v>0</v>
      </c>
      <c r="H43" s="2"/>
      <c r="I43" s="21">
        <v>34</v>
      </c>
      <c r="J43" s="21">
        <v>3</v>
      </c>
    </row>
    <row r="44" spans="1:10" ht="42" customHeight="1">
      <c r="A44" s="16"/>
      <c r="B44" s="17"/>
      <c r="C44" s="17"/>
      <c r="D44" s="32" t="s">
        <v>53</v>
      </c>
      <c r="E44" s="18" t="s">
        <v>39</v>
      </c>
      <c r="F44" s="19">
        <v>306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17"/>
      <c r="C45" s="31" t="s">
        <v>54</v>
      </c>
      <c r="D45" s="29"/>
      <c r="E45" s="18" t="s">
        <v>15</v>
      </c>
      <c r="F45" s="19">
        <v>1</v>
      </c>
      <c r="G45" s="20">
        <f>+G46</f>
        <v>0</v>
      </c>
      <c r="H45" s="2"/>
      <c r="I45" s="21">
        <v>36</v>
      </c>
      <c r="J45" s="21">
        <v>3</v>
      </c>
    </row>
    <row r="46" spans="1:10" ht="42" customHeight="1">
      <c r="A46" s="16"/>
      <c r="B46" s="17"/>
      <c r="C46" s="17"/>
      <c r="D46" s="32" t="s">
        <v>55</v>
      </c>
      <c r="E46" s="18" t="s">
        <v>39</v>
      </c>
      <c r="F46" s="19">
        <v>5.9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17"/>
      <c r="C47" s="31" t="s">
        <v>56</v>
      </c>
      <c r="D47" s="29"/>
      <c r="E47" s="18" t="s">
        <v>15</v>
      </c>
      <c r="F47" s="19">
        <v>1</v>
      </c>
      <c r="G47" s="20">
        <f>+G48</f>
        <v>0</v>
      </c>
      <c r="H47" s="2"/>
      <c r="I47" s="21">
        <v>38</v>
      </c>
      <c r="J47" s="21">
        <v>3</v>
      </c>
    </row>
    <row r="48" spans="1:10" ht="42" customHeight="1">
      <c r="A48" s="16"/>
      <c r="B48" s="17"/>
      <c r="C48" s="17"/>
      <c r="D48" s="32" t="s">
        <v>57</v>
      </c>
      <c r="E48" s="18" t="s">
        <v>37</v>
      </c>
      <c r="F48" s="19">
        <v>11.1</v>
      </c>
      <c r="G48" s="33"/>
      <c r="H48" s="2"/>
      <c r="I48" s="21">
        <v>39</v>
      </c>
      <c r="J48" s="21">
        <v>4</v>
      </c>
    </row>
    <row r="49" spans="1:10" ht="42" customHeight="1">
      <c r="A49" s="16"/>
      <c r="B49" s="17"/>
      <c r="C49" s="31" t="s">
        <v>58</v>
      </c>
      <c r="D49" s="29"/>
      <c r="E49" s="18" t="s">
        <v>15</v>
      </c>
      <c r="F49" s="19">
        <v>1</v>
      </c>
      <c r="G49" s="20">
        <f>+G50</f>
        <v>0</v>
      </c>
      <c r="H49" s="2"/>
      <c r="I49" s="21">
        <v>40</v>
      </c>
      <c r="J49" s="21">
        <v>3</v>
      </c>
    </row>
    <row r="50" spans="1:10" ht="42" customHeight="1">
      <c r="A50" s="16"/>
      <c r="B50" s="17"/>
      <c r="C50" s="17"/>
      <c r="D50" s="32" t="s">
        <v>59</v>
      </c>
      <c r="E50" s="18" t="s">
        <v>39</v>
      </c>
      <c r="F50" s="19">
        <v>145</v>
      </c>
      <c r="G50" s="33"/>
      <c r="H50" s="2"/>
      <c r="I50" s="21">
        <v>41</v>
      </c>
      <c r="J50" s="21">
        <v>4</v>
      </c>
    </row>
    <row r="51" spans="1:10" ht="42" customHeight="1">
      <c r="A51" s="16"/>
      <c r="B51" s="17"/>
      <c r="C51" s="31" t="s">
        <v>60</v>
      </c>
      <c r="D51" s="29"/>
      <c r="E51" s="18" t="s">
        <v>15</v>
      </c>
      <c r="F51" s="19">
        <v>1</v>
      </c>
      <c r="G51" s="20">
        <f>+G52+G53+G54+G55+G56+G57+G58</f>
        <v>0</v>
      </c>
      <c r="H51" s="2"/>
      <c r="I51" s="21">
        <v>42</v>
      </c>
      <c r="J51" s="21">
        <v>3</v>
      </c>
    </row>
    <row r="52" spans="1:10" ht="42" customHeight="1">
      <c r="A52" s="16"/>
      <c r="B52" s="17"/>
      <c r="C52" s="17"/>
      <c r="D52" s="32" t="s">
        <v>61</v>
      </c>
      <c r="E52" s="18" t="s">
        <v>21</v>
      </c>
      <c r="F52" s="19">
        <v>24</v>
      </c>
      <c r="G52" s="33"/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2" t="s">
        <v>62</v>
      </c>
      <c r="E53" s="18" t="s">
        <v>39</v>
      </c>
      <c r="F53" s="19">
        <v>164</v>
      </c>
      <c r="G53" s="33"/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2" t="s">
        <v>63</v>
      </c>
      <c r="E54" s="18" t="s">
        <v>39</v>
      </c>
      <c r="F54" s="19">
        <v>162</v>
      </c>
      <c r="G54" s="33"/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2" t="s">
        <v>64</v>
      </c>
      <c r="E55" s="18" t="s">
        <v>37</v>
      </c>
      <c r="F55" s="19">
        <v>84</v>
      </c>
      <c r="G55" s="33"/>
      <c r="H55" s="2"/>
      <c r="I55" s="21">
        <v>46</v>
      </c>
      <c r="J55" s="21">
        <v>4</v>
      </c>
    </row>
    <row r="56" spans="1:10" ht="42" customHeight="1">
      <c r="A56" s="16"/>
      <c r="B56" s="17"/>
      <c r="C56" s="17"/>
      <c r="D56" s="32" t="s">
        <v>65</v>
      </c>
      <c r="E56" s="18" t="s">
        <v>37</v>
      </c>
      <c r="F56" s="19">
        <v>16.5</v>
      </c>
      <c r="G56" s="33"/>
      <c r="H56" s="2"/>
      <c r="I56" s="21">
        <v>47</v>
      </c>
      <c r="J56" s="21">
        <v>4</v>
      </c>
    </row>
    <row r="57" spans="1:10" ht="42" customHeight="1">
      <c r="A57" s="16"/>
      <c r="B57" s="17"/>
      <c r="C57" s="17"/>
      <c r="D57" s="32" t="s">
        <v>66</v>
      </c>
      <c r="E57" s="18" t="s">
        <v>39</v>
      </c>
      <c r="F57" s="19">
        <v>3</v>
      </c>
      <c r="G57" s="33"/>
      <c r="H57" s="2"/>
      <c r="I57" s="21">
        <v>48</v>
      </c>
      <c r="J57" s="21">
        <v>4</v>
      </c>
    </row>
    <row r="58" spans="1:10" ht="42" customHeight="1">
      <c r="A58" s="16"/>
      <c r="B58" s="17"/>
      <c r="C58" s="17"/>
      <c r="D58" s="32" t="s">
        <v>67</v>
      </c>
      <c r="E58" s="18" t="s">
        <v>37</v>
      </c>
      <c r="F58" s="19">
        <v>22.2</v>
      </c>
      <c r="G58" s="33"/>
      <c r="H58" s="2"/>
      <c r="I58" s="21">
        <v>49</v>
      </c>
      <c r="J58" s="21">
        <v>4</v>
      </c>
    </row>
    <row r="59" spans="1:10" ht="42" customHeight="1">
      <c r="A59" s="16"/>
      <c r="B59" s="17"/>
      <c r="C59" s="31" t="s">
        <v>68</v>
      </c>
      <c r="D59" s="29"/>
      <c r="E59" s="18" t="s">
        <v>15</v>
      </c>
      <c r="F59" s="19">
        <v>1</v>
      </c>
      <c r="G59" s="20">
        <f>+G60+G61+G62+G63+G64+G65+G66+G67</f>
        <v>0</v>
      </c>
      <c r="H59" s="2"/>
      <c r="I59" s="21">
        <v>50</v>
      </c>
      <c r="J59" s="21">
        <v>3</v>
      </c>
    </row>
    <row r="60" spans="1:10" ht="42" customHeight="1">
      <c r="A60" s="16"/>
      <c r="B60" s="17"/>
      <c r="C60" s="17"/>
      <c r="D60" s="32" t="s">
        <v>61</v>
      </c>
      <c r="E60" s="18" t="s">
        <v>21</v>
      </c>
      <c r="F60" s="19">
        <v>68</v>
      </c>
      <c r="G60" s="33"/>
      <c r="H60" s="2"/>
      <c r="I60" s="21">
        <v>51</v>
      </c>
      <c r="J60" s="21">
        <v>4</v>
      </c>
    </row>
    <row r="61" spans="1:10" ht="42" customHeight="1">
      <c r="A61" s="16"/>
      <c r="B61" s="17"/>
      <c r="C61" s="17"/>
      <c r="D61" s="32" t="s">
        <v>69</v>
      </c>
      <c r="E61" s="18" t="s">
        <v>39</v>
      </c>
      <c r="F61" s="19">
        <v>451</v>
      </c>
      <c r="G61" s="33"/>
      <c r="H61" s="2"/>
      <c r="I61" s="21">
        <v>52</v>
      </c>
      <c r="J61" s="21">
        <v>4</v>
      </c>
    </row>
    <row r="62" spans="1:10" ht="42" customHeight="1">
      <c r="A62" s="16"/>
      <c r="B62" s="17"/>
      <c r="C62" s="17"/>
      <c r="D62" s="32" t="s">
        <v>70</v>
      </c>
      <c r="E62" s="18" t="s">
        <v>39</v>
      </c>
      <c r="F62" s="19">
        <v>451</v>
      </c>
      <c r="G62" s="33"/>
      <c r="H62" s="2"/>
      <c r="I62" s="21">
        <v>53</v>
      </c>
      <c r="J62" s="21">
        <v>4</v>
      </c>
    </row>
    <row r="63" spans="1:10" ht="42" customHeight="1">
      <c r="A63" s="16"/>
      <c r="B63" s="17"/>
      <c r="C63" s="17"/>
      <c r="D63" s="32" t="s">
        <v>71</v>
      </c>
      <c r="E63" s="18" t="s">
        <v>39</v>
      </c>
      <c r="F63" s="19">
        <v>403</v>
      </c>
      <c r="G63" s="33"/>
      <c r="H63" s="2"/>
      <c r="I63" s="21">
        <v>54</v>
      </c>
      <c r="J63" s="21">
        <v>4</v>
      </c>
    </row>
    <row r="64" spans="1:10" ht="42" customHeight="1">
      <c r="A64" s="16"/>
      <c r="B64" s="17"/>
      <c r="C64" s="17"/>
      <c r="D64" s="32" t="s">
        <v>72</v>
      </c>
      <c r="E64" s="18" t="s">
        <v>49</v>
      </c>
      <c r="F64" s="19">
        <v>0.12</v>
      </c>
      <c r="G64" s="33"/>
      <c r="H64" s="2"/>
      <c r="I64" s="21">
        <v>55</v>
      </c>
      <c r="J64" s="21">
        <v>4</v>
      </c>
    </row>
    <row r="65" spans="1:10" ht="42" customHeight="1">
      <c r="A65" s="16"/>
      <c r="B65" s="17"/>
      <c r="C65" s="17"/>
      <c r="D65" s="32" t="s">
        <v>65</v>
      </c>
      <c r="E65" s="18" t="s">
        <v>37</v>
      </c>
      <c r="F65" s="19">
        <v>57.9</v>
      </c>
      <c r="G65" s="33"/>
      <c r="H65" s="2"/>
      <c r="I65" s="21">
        <v>56</v>
      </c>
      <c r="J65" s="21">
        <v>4</v>
      </c>
    </row>
    <row r="66" spans="1:10" ht="42" customHeight="1">
      <c r="A66" s="16"/>
      <c r="B66" s="17"/>
      <c r="C66" s="17"/>
      <c r="D66" s="32" t="s">
        <v>66</v>
      </c>
      <c r="E66" s="18" t="s">
        <v>39</v>
      </c>
      <c r="F66" s="19">
        <v>9</v>
      </c>
      <c r="G66" s="33"/>
      <c r="H66" s="2"/>
      <c r="I66" s="21">
        <v>57</v>
      </c>
      <c r="J66" s="21">
        <v>4</v>
      </c>
    </row>
    <row r="67" spans="1:10" ht="42" customHeight="1">
      <c r="A67" s="16"/>
      <c r="B67" s="17"/>
      <c r="C67" s="17"/>
      <c r="D67" s="32" t="s">
        <v>73</v>
      </c>
      <c r="E67" s="18" t="s">
        <v>74</v>
      </c>
      <c r="F67" s="19">
        <v>32</v>
      </c>
      <c r="G67" s="33"/>
      <c r="H67" s="2"/>
      <c r="I67" s="21">
        <v>58</v>
      </c>
      <c r="J67" s="21">
        <v>4</v>
      </c>
    </row>
    <row r="68" spans="1:10" ht="42" customHeight="1">
      <c r="A68" s="16"/>
      <c r="B68" s="17"/>
      <c r="C68" s="31" t="s">
        <v>75</v>
      </c>
      <c r="D68" s="29"/>
      <c r="E68" s="18" t="s">
        <v>15</v>
      </c>
      <c r="F68" s="19">
        <v>1</v>
      </c>
      <c r="G68" s="20">
        <f>+G69+G70+G71+G72+G73+G74+G75+G76+G77+G78</f>
        <v>0</v>
      </c>
      <c r="H68" s="2"/>
      <c r="I68" s="21">
        <v>59</v>
      </c>
      <c r="J68" s="21">
        <v>3</v>
      </c>
    </row>
    <row r="69" spans="1:10" ht="42" customHeight="1">
      <c r="A69" s="16"/>
      <c r="B69" s="17"/>
      <c r="C69" s="17"/>
      <c r="D69" s="32" t="s">
        <v>76</v>
      </c>
      <c r="E69" s="18" t="s">
        <v>21</v>
      </c>
      <c r="F69" s="19">
        <v>42</v>
      </c>
      <c r="G69" s="33"/>
      <c r="H69" s="2"/>
      <c r="I69" s="21">
        <v>60</v>
      </c>
      <c r="J69" s="21">
        <v>4</v>
      </c>
    </row>
    <row r="70" spans="1:10" ht="42" customHeight="1">
      <c r="A70" s="16"/>
      <c r="B70" s="17"/>
      <c r="C70" s="17"/>
      <c r="D70" s="32" t="s">
        <v>62</v>
      </c>
      <c r="E70" s="18" t="s">
        <v>39</v>
      </c>
      <c r="F70" s="19">
        <v>282</v>
      </c>
      <c r="G70" s="33"/>
      <c r="H70" s="2"/>
      <c r="I70" s="21">
        <v>61</v>
      </c>
      <c r="J70" s="21">
        <v>4</v>
      </c>
    </row>
    <row r="71" spans="1:10" ht="42" customHeight="1">
      <c r="A71" s="16"/>
      <c r="B71" s="17"/>
      <c r="C71" s="17"/>
      <c r="D71" s="32" t="s">
        <v>72</v>
      </c>
      <c r="E71" s="18" t="s">
        <v>49</v>
      </c>
      <c r="F71" s="19">
        <v>2.14</v>
      </c>
      <c r="G71" s="33"/>
      <c r="H71" s="2"/>
      <c r="I71" s="21">
        <v>62</v>
      </c>
      <c r="J71" s="21">
        <v>4</v>
      </c>
    </row>
    <row r="72" spans="1:10" ht="42" customHeight="1">
      <c r="A72" s="16"/>
      <c r="B72" s="17"/>
      <c r="C72" s="17"/>
      <c r="D72" s="32" t="s">
        <v>77</v>
      </c>
      <c r="E72" s="18" t="s">
        <v>21</v>
      </c>
      <c r="F72" s="19">
        <v>16</v>
      </c>
      <c r="G72" s="33"/>
      <c r="H72" s="2"/>
      <c r="I72" s="21">
        <v>63</v>
      </c>
      <c r="J72" s="21">
        <v>4</v>
      </c>
    </row>
    <row r="73" spans="1:10" ht="42" customHeight="1">
      <c r="A73" s="16"/>
      <c r="B73" s="17"/>
      <c r="C73" s="17"/>
      <c r="D73" s="32" t="s">
        <v>78</v>
      </c>
      <c r="E73" s="18" t="s">
        <v>39</v>
      </c>
      <c r="F73" s="19">
        <v>13</v>
      </c>
      <c r="G73" s="33"/>
      <c r="H73" s="2"/>
      <c r="I73" s="21">
        <v>64</v>
      </c>
      <c r="J73" s="21">
        <v>4</v>
      </c>
    </row>
    <row r="74" spans="1:10" ht="42" customHeight="1">
      <c r="A74" s="16"/>
      <c r="B74" s="17"/>
      <c r="C74" s="17"/>
      <c r="D74" s="32" t="s">
        <v>69</v>
      </c>
      <c r="E74" s="18" t="s">
        <v>39</v>
      </c>
      <c r="F74" s="19">
        <v>161</v>
      </c>
      <c r="G74" s="33"/>
      <c r="H74" s="2"/>
      <c r="I74" s="21">
        <v>65</v>
      </c>
      <c r="J74" s="21">
        <v>4</v>
      </c>
    </row>
    <row r="75" spans="1:10" ht="42" customHeight="1">
      <c r="A75" s="16"/>
      <c r="B75" s="17"/>
      <c r="C75" s="17"/>
      <c r="D75" s="32" t="s">
        <v>70</v>
      </c>
      <c r="E75" s="18" t="s">
        <v>39</v>
      </c>
      <c r="F75" s="19">
        <v>161</v>
      </c>
      <c r="G75" s="33"/>
      <c r="H75" s="2"/>
      <c r="I75" s="21">
        <v>66</v>
      </c>
      <c r="J75" s="21">
        <v>4</v>
      </c>
    </row>
    <row r="76" spans="1:10" ht="42" customHeight="1">
      <c r="A76" s="16"/>
      <c r="B76" s="17"/>
      <c r="C76" s="17"/>
      <c r="D76" s="32" t="s">
        <v>66</v>
      </c>
      <c r="E76" s="18" t="s">
        <v>39</v>
      </c>
      <c r="F76" s="19">
        <v>5</v>
      </c>
      <c r="G76" s="33"/>
      <c r="H76" s="2"/>
      <c r="I76" s="21">
        <v>67</v>
      </c>
      <c r="J76" s="21">
        <v>4</v>
      </c>
    </row>
    <row r="77" spans="1:10" ht="42" customHeight="1">
      <c r="A77" s="16"/>
      <c r="B77" s="17"/>
      <c r="C77" s="17"/>
      <c r="D77" s="32" t="s">
        <v>65</v>
      </c>
      <c r="E77" s="18" t="s">
        <v>37</v>
      </c>
      <c r="F77" s="19">
        <v>34.799999999999997</v>
      </c>
      <c r="G77" s="33"/>
      <c r="H77" s="2"/>
      <c r="I77" s="21">
        <v>68</v>
      </c>
      <c r="J77" s="21">
        <v>4</v>
      </c>
    </row>
    <row r="78" spans="1:10" ht="42" customHeight="1">
      <c r="A78" s="16"/>
      <c r="B78" s="17"/>
      <c r="C78" s="17"/>
      <c r="D78" s="32" t="s">
        <v>73</v>
      </c>
      <c r="E78" s="18" t="s">
        <v>74</v>
      </c>
      <c r="F78" s="19">
        <v>8</v>
      </c>
      <c r="G78" s="33"/>
      <c r="H78" s="2"/>
      <c r="I78" s="21">
        <v>69</v>
      </c>
      <c r="J78" s="21">
        <v>4</v>
      </c>
    </row>
    <row r="79" spans="1:10" ht="42" customHeight="1">
      <c r="A79" s="16"/>
      <c r="B79" s="17"/>
      <c r="C79" s="31" t="s">
        <v>79</v>
      </c>
      <c r="D79" s="29"/>
      <c r="E79" s="18" t="s">
        <v>15</v>
      </c>
      <c r="F79" s="19">
        <v>1</v>
      </c>
      <c r="G79" s="20">
        <f>+G80+G81+G82+G83+G84</f>
        <v>0</v>
      </c>
      <c r="H79" s="2"/>
      <c r="I79" s="21">
        <v>70</v>
      </c>
      <c r="J79" s="21">
        <v>3</v>
      </c>
    </row>
    <row r="80" spans="1:10" ht="42" customHeight="1">
      <c r="A80" s="16"/>
      <c r="B80" s="17"/>
      <c r="C80" s="17"/>
      <c r="D80" s="32" t="s">
        <v>61</v>
      </c>
      <c r="E80" s="18" t="s">
        <v>21</v>
      </c>
      <c r="F80" s="19">
        <v>5.3</v>
      </c>
      <c r="G80" s="33"/>
      <c r="H80" s="2"/>
      <c r="I80" s="21">
        <v>71</v>
      </c>
      <c r="J80" s="21">
        <v>4</v>
      </c>
    </row>
    <row r="81" spans="1:10" ht="42" customHeight="1">
      <c r="A81" s="16"/>
      <c r="B81" s="17"/>
      <c r="C81" s="17"/>
      <c r="D81" s="32" t="s">
        <v>62</v>
      </c>
      <c r="E81" s="18" t="s">
        <v>39</v>
      </c>
      <c r="F81" s="19">
        <v>43</v>
      </c>
      <c r="G81" s="33"/>
      <c r="H81" s="2"/>
      <c r="I81" s="21">
        <v>72</v>
      </c>
      <c r="J81" s="21">
        <v>4</v>
      </c>
    </row>
    <row r="82" spans="1:10" ht="42" customHeight="1">
      <c r="A82" s="16"/>
      <c r="B82" s="17"/>
      <c r="C82" s="17"/>
      <c r="D82" s="32" t="s">
        <v>72</v>
      </c>
      <c r="E82" s="18" t="s">
        <v>49</v>
      </c>
      <c r="F82" s="19">
        <v>8.0000000000000002E-3</v>
      </c>
      <c r="G82" s="33"/>
      <c r="H82" s="2"/>
      <c r="I82" s="21">
        <v>73</v>
      </c>
      <c r="J82" s="21">
        <v>4</v>
      </c>
    </row>
    <row r="83" spans="1:10" ht="42" customHeight="1">
      <c r="A83" s="16"/>
      <c r="B83" s="17"/>
      <c r="C83" s="17"/>
      <c r="D83" s="32" t="s">
        <v>66</v>
      </c>
      <c r="E83" s="18" t="s">
        <v>39</v>
      </c>
      <c r="F83" s="19">
        <v>1</v>
      </c>
      <c r="G83" s="33"/>
      <c r="H83" s="2"/>
      <c r="I83" s="21">
        <v>74</v>
      </c>
      <c r="J83" s="21">
        <v>4</v>
      </c>
    </row>
    <row r="84" spans="1:10" ht="42" customHeight="1">
      <c r="A84" s="16"/>
      <c r="B84" s="17"/>
      <c r="C84" s="17"/>
      <c r="D84" s="32" t="s">
        <v>65</v>
      </c>
      <c r="E84" s="18" t="s">
        <v>37</v>
      </c>
      <c r="F84" s="19">
        <v>3.9</v>
      </c>
      <c r="G84" s="33"/>
      <c r="H84" s="2"/>
      <c r="I84" s="21">
        <v>75</v>
      </c>
      <c r="J84" s="21">
        <v>4</v>
      </c>
    </row>
    <row r="85" spans="1:10" ht="42" customHeight="1">
      <c r="A85" s="16"/>
      <c r="B85" s="17"/>
      <c r="C85" s="31" t="s">
        <v>80</v>
      </c>
      <c r="D85" s="29"/>
      <c r="E85" s="18" t="s">
        <v>15</v>
      </c>
      <c r="F85" s="19">
        <v>1</v>
      </c>
      <c r="G85" s="20">
        <f>+G86+G87+G88+G89+G90+G91</f>
        <v>0</v>
      </c>
      <c r="H85" s="2"/>
      <c r="I85" s="21">
        <v>76</v>
      </c>
      <c r="J85" s="21">
        <v>3</v>
      </c>
    </row>
    <row r="86" spans="1:10" ht="42" customHeight="1">
      <c r="A86" s="16"/>
      <c r="B86" s="17"/>
      <c r="C86" s="17"/>
      <c r="D86" s="32" t="s">
        <v>61</v>
      </c>
      <c r="E86" s="18" t="s">
        <v>21</v>
      </c>
      <c r="F86" s="19">
        <v>102</v>
      </c>
      <c r="G86" s="33"/>
      <c r="H86" s="2"/>
      <c r="I86" s="21">
        <v>77</v>
      </c>
      <c r="J86" s="21">
        <v>4</v>
      </c>
    </row>
    <row r="87" spans="1:10" ht="42" customHeight="1">
      <c r="A87" s="16"/>
      <c r="B87" s="17"/>
      <c r="C87" s="17"/>
      <c r="D87" s="32" t="s">
        <v>62</v>
      </c>
      <c r="E87" s="18" t="s">
        <v>39</v>
      </c>
      <c r="F87" s="19">
        <v>321</v>
      </c>
      <c r="G87" s="33"/>
      <c r="H87" s="2"/>
      <c r="I87" s="21">
        <v>78</v>
      </c>
      <c r="J87" s="21">
        <v>4</v>
      </c>
    </row>
    <row r="88" spans="1:10" ht="42" customHeight="1">
      <c r="A88" s="16"/>
      <c r="B88" s="17"/>
      <c r="C88" s="17"/>
      <c r="D88" s="32" t="s">
        <v>69</v>
      </c>
      <c r="E88" s="18" t="s">
        <v>39</v>
      </c>
      <c r="F88" s="19">
        <v>134</v>
      </c>
      <c r="G88" s="33"/>
      <c r="H88" s="2"/>
      <c r="I88" s="21">
        <v>79</v>
      </c>
      <c r="J88" s="21">
        <v>4</v>
      </c>
    </row>
    <row r="89" spans="1:10" ht="42" customHeight="1">
      <c r="A89" s="16"/>
      <c r="B89" s="17"/>
      <c r="C89" s="17"/>
      <c r="D89" s="32" t="s">
        <v>70</v>
      </c>
      <c r="E89" s="18" t="s">
        <v>39</v>
      </c>
      <c r="F89" s="19">
        <v>134</v>
      </c>
      <c r="G89" s="33"/>
      <c r="H89" s="2"/>
      <c r="I89" s="21">
        <v>80</v>
      </c>
      <c r="J89" s="21">
        <v>4</v>
      </c>
    </row>
    <row r="90" spans="1:10" ht="42" customHeight="1">
      <c r="A90" s="16"/>
      <c r="B90" s="17"/>
      <c r="C90" s="17"/>
      <c r="D90" s="32" t="s">
        <v>66</v>
      </c>
      <c r="E90" s="18" t="s">
        <v>39</v>
      </c>
      <c r="F90" s="19">
        <v>12</v>
      </c>
      <c r="G90" s="33"/>
      <c r="H90" s="2"/>
      <c r="I90" s="21">
        <v>81</v>
      </c>
      <c r="J90" s="21">
        <v>4</v>
      </c>
    </row>
    <row r="91" spans="1:10" ht="42" customHeight="1">
      <c r="A91" s="16"/>
      <c r="B91" s="17"/>
      <c r="C91" s="17"/>
      <c r="D91" s="32" t="s">
        <v>65</v>
      </c>
      <c r="E91" s="18" t="s">
        <v>37</v>
      </c>
      <c r="F91" s="19">
        <v>17.7</v>
      </c>
      <c r="G91" s="33"/>
      <c r="H91" s="2"/>
      <c r="I91" s="21">
        <v>82</v>
      </c>
      <c r="J91" s="21">
        <v>4</v>
      </c>
    </row>
    <row r="92" spans="1:10" ht="42" customHeight="1">
      <c r="A92" s="16"/>
      <c r="B92" s="17"/>
      <c r="C92" s="31" t="s">
        <v>81</v>
      </c>
      <c r="D92" s="29"/>
      <c r="E92" s="18" t="s">
        <v>15</v>
      </c>
      <c r="F92" s="19">
        <v>1</v>
      </c>
      <c r="G92" s="20">
        <f>+G93+G94+G95+G96+G97+G98+G99</f>
        <v>0</v>
      </c>
      <c r="H92" s="2"/>
      <c r="I92" s="21">
        <v>83</v>
      </c>
      <c r="J92" s="21">
        <v>3</v>
      </c>
    </row>
    <row r="93" spans="1:10" ht="42" customHeight="1">
      <c r="A93" s="16"/>
      <c r="B93" s="17"/>
      <c r="C93" s="17"/>
      <c r="D93" s="32" t="s">
        <v>76</v>
      </c>
      <c r="E93" s="18" t="s">
        <v>21</v>
      </c>
      <c r="F93" s="19">
        <v>0.3</v>
      </c>
      <c r="G93" s="33"/>
      <c r="H93" s="2"/>
      <c r="I93" s="21">
        <v>84</v>
      </c>
      <c r="J93" s="21">
        <v>4</v>
      </c>
    </row>
    <row r="94" spans="1:10" ht="42" customHeight="1">
      <c r="A94" s="16"/>
      <c r="B94" s="17"/>
      <c r="C94" s="17"/>
      <c r="D94" s="32" t="s">
        <v>62</v>
      </c>
      <c r="E94" s="18" t="s">
        <v>39</v>
      </c>
      <c r="F94" s="19">
        <v>2.4</v>
      </c>
      <c r="G94" s="33"/>
      <c r="H94" s="2"/>
      <c r="I94" s="21">
        <v>85</v>
      </c>
      <c r="J94" s="21">
        <v>4</v>
      </c>
    </row>
    <row r="95" spans="1:10" ht="42" customHeight="1">
      <c r="A95" s="16"/>
      <c r="B95" s="17"/>
      <c r="C95" s="17"/>
      <c r="D95" s="32" t="s">
        <v>72</v>
      </c>
      <c r="E95" s="18" t="s">
        <v>49</v>
      </c>
      <c r="F95" s="19">
        <v>1.7999999999999999E-2</v>
      </c>
      <c r="G95" s="33"/>
      <c r="H95" s="2"/>
      <c r="I95" s="21">
        <v>86</v>
      </c>
      <c r="J95" s="21">
        <v>4</v>
      </c>
    </row>
    <row r="96" spans="1:10" ht="42" customHeight="1">
      <c r="A96" s="16"/>
      <c r="B96" s="17"/>
      <c r="C96" s="17"/>
      <c r="D96" s="32" t="s">
        <v>82</v>
      </c>
      <c r="E96" s="18" t="s">
        <v>49</v>
      </c>
      <c r="F96" s="19">
        <v>2E-3</v>
      </c>
      <c r="G96" s="33"/>
      <c r="H96" s="2"/>
      <c r="I96" s="21">
        <v>87</v>
      </c>
      <c r="J96" s="21">
        <v>4</v>
      </c>
    </row>
    <row r="97" spans="1:10" ht="42" customHeight="1">
      <c r="A97" s="16"/>
      <c r="B97" s="17"/>
      <c r="C97" s="17"/>
      <c r="D97" s="32" t="s">
        <v>83</v>
      </c>
      <c r="E97" s="18" t="s">
        <v>84</v>
      </c>
      <c r="F97" s="19">
        <v>3</v>
      </c>
      <c r="G97" s="33"/>
      <c r="H97" s="2"/>
      <c r="I97" s="21">
        <v>88</v>
      </c>
      <c r="J97" s="21">
        <v>4</v>
      </c>
    </row>
    <row r="98" spans="1:10" ht="42" customHeight="1">
      <c r="A98" s="16"/>
      <c r="B98" s="17"/>
      <c r="C98" s="17"/>
      <c r="D98" s="32" t="s">
        <v>85</v>
      </c>
      <c r="E98" s="18" t="s">
        <v>86</v>
      </c>
      <c r="F98" s="19">
        <v>1</v>
      </c>
      <c r="G98" s="33"/>
      <c r="H98" s="2"/>
      <c r="I98" s="21">
        <v>89</v>
      </c>
      <c r="J98" s="21">
        <v>4</v>
      </c>
    </row>
    <row r="99" spans="1:10" ht="42" customHeight="1">
      <c r="A99" s="16"/>
      <c r="B99" s="17"/>
      <c r="C99" s="17"/>
      <c r="D99" s="32" t="s">
        <v>87</v>
      </c>
      <c r="E99" s="18" t="s">
        <v>39</v>
      </c>
      <c r="F99" s="19">
        <v>0.2</v>
      </c>
      <c r="G99" s="33"/>
      <c r="H99" s="2"/>
      <c r="I99" s="21">
        <v>90</v>
      </c>
      <c r="J99" s="21">
        <v>4</v>
      </c>
    </row>
    <row r="100" spans="1:10" ht="42" customHeight="1">
      <c r="A100" s="16"/>
      <c r="B100" s="31" t="s">
        <v>88</v>
      </c>
      <c r="C100" s="28"/>
      <c r="D100" s="29"/>
      <c r="E100" s="18" t="s">
        <v>15</v>
      </c>
      <c r="F100" s="19">
        <v>1</v>
      </c>
      <c r="G100" s="20">
        <f>+G101+G104</f>
        <v>0</v>
      </c>
      <c r="H100" s="2"/>
      <c r="I100" s="21">
        <v>91</v>
      </c>
      <c r="J100" s="21">
        <v>2</v>
      </c>
    </row>
    <row r="101" spans="1:10" ht="42" customHeight="1">
      <c r="A101" s="16"/>
      <c r="B101" s="17"/>
      <c r="C101" s="31" t="s">
        <v>89</v>
      </c>
      <c r="D101" s="29"/>
      <c r="E101" s="18" t="s">
        <v>15</v>
      </c>
      <c r="F101" s="19">
        <v>1</v>
      </c>
      <c r="G101" s="20">
        <f>+G102+G103</f>
        <v>0</v>
      </c>
      <c r="H101" s="2"/>
      <c r="I101" s="21">
        <v>92</v>
      </c>
      <c r="J101" s="21">
        <v>3</v>
      </c>
    </row>
    <row r="102" spans="1:10" ht="42" customHeight="1">
      <c r="A102" s="16"/>
      <c r="B102" s="17"/>
      <c r="C102" s="17"/>
      <c r="D102" s="32" t="s">
        <v>90</v>
      </c>
      <c r="E102" s="18" t="s">
        <v>39</v>
      </c>
      <c r="F102" s="19">
        <v>366</v>
      </c>
      <c r="G102" s="33"/>
      <c r="H102" s="2"/>
      <c r="I102" s="21">
        <v>93</v>
      </c>
      <c r="J102" s="21">
        <v>4</v>
      </c>
    </row>
    <row r="103" spans="1:10" ht="42" customHeight="1">
      <c r="A103" s="16"/>
      <c r="B103" s="17"/>
      <c r="C103" s="17"/>
      <c r="D103" s="32" t="s">
        <v>91</v>
      </c>
      <c r="E103" s="18" t="s">
        <v>39</v>
      </c>
      <c r="F103" s="19">
        <v>366</v>
      </c>
      <c r="G103" s="33"/>
      <c r="H103" s="2"/>
      <c r="I103" s="21">
        <v>94</v>
      </c>
      <c r="J103" s="21">
        <v>4</v>
      </c>
    </row>
    <row r="104" spans="1:10" ht="42" customHeight="1">
      <c r="A104" s="16"/>
      <c r="B104" s="17"/>
      <c r="C104" s="31" t="s">
        <v>92</v>
      </c>
      <c r="D104" s="29"/>
      <c r="E104" s="18" t="s">
        <v>15</v>
      </c>
      <c r="F104" s="19">
        <v>1</v>
      </c>
      <c r="G104" s="20">
        <f>+G105+G106+G107+G108</f>
        <v>0</v>
      </c>
      <c r="H104" s="2"/>
      <c r="I104" s="21">
        <v>95</v>
      </c>
      <c r="J104" s="21">
        <v>3</v>
      </c>
    </row>
    <row r="105" spans="1:10" ht="42" customHeight="1">
      <c r="A105" s="16"/>
      <c r="B105" s="17"/>
      <c r="C105" s="17"/>
      <c r="D105" s="32" t="s">
        <v>61</v>
      </c>
      <c r="E105" s="18" t="s">
        <v>21</v>
      </c>
      <c r="F105" s="19">
        <v>0.5</v>
      </c>
      <c r="G105" s="33"/>
      <c r="H105" s="2"/>
      <c r="I105" s="21">
        <v>96</v>
      </c>
      <c r="J105" s="21">
        <v>4</v>
      </c>
    </row>
    <row r="106" spans="1:10" ht="42" customHeight="1">
      <c r="A106" s="16"/>
      <c r="B106" s="17"/>
      <c r="C106" s="17"/>
      <c r="D106" s="32" t="s">
        <v>62</v>
      </c>
      <c r="E106" s="18" t="s">
        <v>39</v>
      </c>
      <c r="F106" s="19">
        <v>3.8</v>
      </c>
      <c r="G106" s="33"/>
      <c r="H106" s="2"/>
      <c r="I106" s="21">
        <v>97</v>
      </c>
      <c r="J106" s="21">
        <v>4</v>
      </c>
    </row>
    <row r="107" spans="1:10" ht="42" customHeight="1">
      <c r="A107" s="16"/>
      <c r="B107" s="17"/>
      <c r="C107" s="17"/>
      <c r="D107" s="32" t="s">
        <v>72</v>
      </c>
      <c r="E107" s="18" t="s">
        <v>49</v>
      </c>
      <c r="F107" s="19">
        <v>2.3E-2</v>
      </c>
      <c r="G107" s="33"/>
      <c r="H107" s="2"/>
      <c r="I107" s="21">
        <v>98</v>
      </c>
      <c r="J107" s="21">
        <v>4</v>
      </c>
    </row>
    <row r="108" spans="1:10" ht="42" customHeight="1">
      <c r="A108" s="16"/>
      <c r="B108" s="17"/>
      <c r="C108" s="17"/>
      <c r="D108" s="32" t="s">
        <v>85</v>
      </c>
      <c r="E108" s="18" t="s">
        <v>86</v>
      </c>
      <c r="F108" s="19">
        <v>1</v>
      </c>
      <c r="G108" s="33"/>
      <c r="H108" s="2"/>
      <c r="I108" s="21">
        <v>99</v>
      </c>
      <c r="J108" s="21">
        <v>4</v>
      </c>
    </row>
    <row r="109" spans="1:10" ht="42" customHeight="1">
      <c r="A109" s="30" t="s">
        <v>93</v>
      </c>
      <c r="B109" s="28"/>
      <c r="C109" s="28"/>
      <c r="D109" s="29"/>
      <c r="E109" s="18" t="s">
        <v>15</v>
      </c>
      <c r="F109" s="19">
        <v>1</v>
      </c>
      <c r="G109" s="20">
        <f>+G110</f>
        <v>0</v>
      </c>
      <c r="H109" s="2"/>
      <c r="I109" s="21">
        <v>100</v>
      </c>
      <c r="J109" s="21">
        <v>1</v>
      </c>
    </row>
    <row r="110" spans="1:10" ht="42" customHeight="1">
      <c r="A110" s="16"/>
      <c r="B110" s="31" t="s">
        <v>94</v>
      </c>
      <c r="C110" s="28"/>
      <c r="D110" s="29"/>
      <c r="E110" s="18" t="s">
        <v>15</v>
      </c>
      <c r="F110" s="19">
        <v>1</v>
      </c>
      <c r="G110" s="20">
        <f>+G111+G120+G123+G126+G130</f>
        <v>0</v>
      </c>
      <c r="H110" s="2"/>
      <c r="I110" s="21">
        <v>101</v>
      </c>
      <c r="J110" s="21">
        <v>2</v>
      </c>
    </row>
    <row r="111" spans="1:10" ht="42" customHeight="1">
      <c r="A111" s="16"/>
      <c r="B111" s="17"/>
      <c r="C111" s="31" t="s">
        <v>95</v>
      </c>
      <c r="D111" s="29"/>
      <c r="E111" s="18" t="s">
        <v>15</v>
      </c>
      <c r="F111" s="19">
        <v>1</v>
      </c>
      <c r="G111" s="20">
        <f>+G112+G113+G114+G115+G116+G117+G118+G119</f>
        <v>0</v>
      </c>
      <c r="H111" s="2"/>
      <c r="I111" s="21">
        <v>102</v>
      </c>
      <c r="J111" s="21">
        <v>3</v>
      </c>
    </row>
    <row r="112" spans="1:10" ht="42" customHeight="1">
      <c r="A112" s="16"/>
      <c r="B112" s="17"/>
      <c r="C112" s="17"/>
      <c r="D112" s="32" t="s">
        <v>96</v>
      </c>
      <c r="E112" s="18" t="s">
        <v>21</v>
      </c>
      <c r="F112" s="19">
        <v>191</v>
      </c>
      <c r="G112" s="33"/>
      <c r="H112" s="2"/>
      <c r="I112" s="21">
        <v>103</v>
      </c>
      <c r="J112" s="21">
        <v>4</v>
      </c>
    </row>
    <row r="113" spans="1:10" ht="42" customHeight="1">
      <c r="A113" s="16"/>
      <c r="B113" s="17"/>
      <c r="C113" s="17"/>
      <c r="D113" s="32" t="s">
        <v>97</v>
      </c>
      <c r="E113" s="18" t="s">
        <v>21</v>
      </c>
      <c r="F113" s="19">
        <v>191</v>
      </c>
      <c r="G113" s="33"/>
      <c r="H113" s="2"/>
      <c r="I113" s="21">
        <v>104</v>
      </c>
      <c r="J113" s="21">
        <v>4</v>
      </c>
    </row>
    <row r="114" spans="1:10" ht="42" customHeight="1">
      <c r="A114" s="16"/>
      <c r="B114" s="17"/>
      <c r="C114" s="17"/>
      <c r="D114" s="32" t="s">
        <v>98</v>
      </c>
      <c r="E114" s="18" t="s">
        <v>21</v>
      </c>
      <c r="F114" s="19">
        <v>191</v>
      </c>
      <c r="G114" s="33"/>
      <c r="H114" s="2"/>
      <c r="I114" s="21">
        <v>105</v>
      </c>
      <c r="J114" s="21">
        <v>4</v>
      </c>
    </row>
    <row r="115" spans="1:10" ht="42" customHeight="1">
      <c r="A115" s="16"/>
      <c r="B115" s="17"/>
      <c r="C115" s="17"/>
      <c r="D115" s="32" t="s">
        <v>99</v>
      </c>
      <c r="E115" s="18" t="s">
        <v>39</v>
      </c>
      <c r="F115" s="19">
        <v>867</v>
      </c>
      <c r="G115" s="33"/>
      <c r="H115" s="2"/>
      <c r="I115" s="21">
        <v>106</v>
      </c>
      <c r="J115" s="21">
        <v>4</v>
      </c>
    </row>
    <row r="116" spans="1:10" ht="42" customHeight="1">
      <c r="A116" s="16"/>
      <c r="B116" s="17"/>
      <c r="C116" s="17"/>
      <c r="D116" s="32" t="s">
        <v>100</v>
      </c>
      <c r="E116" s="18" t="s">
        <v>39</v>
      </c>
      <c r="F116" s="19">
        <v>740</v>
      </c>
      <c r="G116" s="33"/>
      <c r="H116" s="2"/>
      <c r="I116" s="21">
        <v>107</v>
      </c>
      <c r="J116" s="21">
        <v>4</v>
      </c>
    </row>
    <row r="117" spans="1:10" ht="42" customHeight="1">
      <c r="A117" s="16"/>
      <c r="B117" s="17"/>
      <c r="C117" s="17"/>
      <c r="D117" s="32" t="s">
        <v>101</v>
      </c>
      <c r="E117" s="18" t="s">
        <v>39</v>
      </c>
      <c r="F117" s="19">
        <v>1751</v>
      </c>
      <c r="G117" s="33"/>
      <c r="H117" s="2"/>
      <c r="I117" s="21">
        <v>108</v>
      </c>
      <c r="J117" s="21">
        <v>4</v>
      </c>
    </row>
    <row r="118" spans="1:10" ht="42" customHeight="1">
      <c r="A118" s="16"/>
      <c r="B118" s="17"/>
      <c r="C118" s="17"/>
      <c r="D118" s="32" t="s">
        <v>102</v>
      </c>
      <c r="E118" s="18" t="s">
        <v>39</v>
      </c>
      <c r="F118" s="19">
        <v>2063</v>
      </c>
      <c r="G118" s="33"/>
      <c r="H118" s="2"/>
      <c r="I118" s="21">
        <v>109</v>
      </c>
      <c r="J118" s="21">
        <v>4</v>
      </c>
    </row>
    <row r="119" spans="1:10" ht="42" customHeight="1">
      <c r="A119" s="16"/>
      <c r="B119" s="17"/>
      <c r="C119" s="17"/>
      <c r="D119" s="32" t="s">
        <v>103</v>
      </c>
      <c r="E119" s="18" t="s">
        <v>39</v>
      </c>
      <c r="F119" s="19">
        <v>1751</v>
      </c>
      <c r="G119" s="33"/>
      <c r="H119" s="2"/>
      <c r="I119" s="21">
        <v>110</v>
      </c>
      <c r="J119" s="21">
        <v>4</v>
      </c>
    </row>
    <row r="120" spans="1:10" ht="42" customHeight="1">
      <c r="A120" s="16"/>
      <c r="B120" s="17"/>
      <c r="C120" s="31" t="s">
        <v>104</v>
      </c>
      <c r="D120" s="29"/>
      <c r="E120" s="18" t="s">
        <v>15</v>
      </c>
      <c r="F120" s="19">
        <v>1</v>
      </c>
      <c r="G120" s="20">
        <f>+G121+G122</f>
        <v>0</v>
      </c>
      <c r="H120" s="2"/>
      <c r="I120" s="21">
        <v>111</v>
      </c>
      <c r="J120" s="21">
        <v>3</v>
      </c>
    </row>
    <row r="121" spans="1:10" ht="42" customHeight="1">
      <c r="A121" s="16"/>
      <c r="B121" s="17"/>
      <c r="C121" s="17"/>
      <c r="D121" s="32" t="s">
        <v>22</v>
      </c>
      <c r="E121" s="18" t="s">
        <v>21</v>
      </c>
      <c r="F121" s="19">
        <v>191</v>
      </c>
      <c r="G121" s="33"/>
      <c r="H121" s="2"/>
      <c r="I121" s="21">
        <v>112</v>
      </c>
      <c r="J121" s="21">
        <v>4</v>
      </c>
    </row>
    <row r="122" spans="1:10" ht="42" customHeight="1">
      <c r="A122" s="16"/>
      <c r="B122" s="17"/>
      <c r="C122" s="17"/>
      <c r="D122" s="32" t="s">
        <v>31</v>
      </c>
      <c r="E122" s="18" t="s">
        <v>21</v>
      </c>
      <c r="F122" s="19">
        <v>191</v>
      </c>
      <c r="G122" s="33"/>
      <c r="H122" s="2"/>
      <c r="I122" s="21">
        <v>113</v>
      </c>
      <c r="J122" s="21">
        <v>4</v>
      </c>
    </row>
    <row r="123" spans="1:10" ht="42" customHeight="1">
      <c r="A123" s="16"/>
      <c r="B123" s="17"/>
      <c r="C123" s="31" t="s">
        <v>105</v>
      </c>
      <c r="D123" s="29"/>
      <c r="E123" s="18" t="s">
        <v>15</v>
      </c>
      <c r="F123" s="19">
        <v>1</v>
      </c>
      <c r="G123" s="20">
        <f>+G124+G125</f>
        <v>0</v>
      </c>
      <c r="H123" s="2"/>
      <c r="I123" s="21">
        <v>114</v>
      </c>
      <c r="J123" s="21">
        <v>3</v>
      </c>
    </row>
    <row r="124" spans="1:10" ht="42" customHeight="1">
      <c r="A124" s="16"/>
      <c r="B124" s="17"/>
      <c r="C124" s="17"/>
      <c r="D124" s="32" t="s">
        <v>106</v>
      </c>
      <c r="E124" s="18" t="s">
        <v>21</v>
      </c>
      <c r="F124" s="19">
        <v>2</v>
      </c>
      <c r="G124" s="33"/>
      <c r="H124" s="2"/>
      <c r="I124" s="21">
        <v>115</v>
      </c>
      <c r="J124" s="21">
        <v>4</v>
      </c>
    </row>
    <row r="125" spans="1:10" ht="42" customHeight="1">
      <c r="A125" s="16"/>
      <c r="B125" s="17"/>
      <c r="C125" s="17"/>
      <c r="D125" s="32" t="s">
        <v>107</v>
      </c>
      <c r="E125" s="18" t="s">
        <v>49</v>
      </c>
      <c r="F125" s="19">
        <v>0.5</v>
      </c>
      <c r="G125" s="33"/>
      <c r="H125" s="2"/>
      <c r="I125" s="21">
        <v>116</v>
      </c>
      <c r="J125" s="21">
        <v>4</v>
      </c>
    </row>
    <row r="126" spans="1:10" ht="42" customHeight="1">
      <c r="A126" s="16"/>
      <c r="B126" s="17"/>
      <c r="C126" s="31" t="s">
        <v>108</v>
      </c>
      <c r="D126" s="29"/>
      <c r="E126" s="18" t="s">
        <v>15</v>
      </c>
      <c r="F126" s="19">
        <v>1</v>
      </c>
      <c r="G126" s="20">
        <f>+G127+G128+G129</f>
        <v>0</v>
      </c>
      <c r="H126" s="2"/>
      <c r="I126" s="21">
        <v>117</v>
      </c>
      <c r="J126" s="21">
        <v>3</v>
      </c>
    </row>
    <row r="127" spans="1:10" ht="42" customHeight="1">
      <c r="A127" s="16"/>
      <c r="B127" s="17"/>
      <c r="C127" s="17"/>
      <c r="D127" s="32" t="s">
        <v>109</v>
      </c>
      <c r="E127" s="18" t="s">
        <v>21</v>
      </c>
      <c r="F127" s="19">
        <v>1.5</v>
      </c>
      <c r="G127" s="33"/>
      <c r="H127" s="2"/>
      <c r="I127" s="21">
        <v>118</v>
      </c>
      <c r="J127" s="21">
        <v>4</v>
      </c>
    </row>
    <row r="128" spans="1:10" ht="42" customHeight="1">
      <c r="A128" s="16"/>
      <c r="B128" s="17"/>
      <c r="C128" s="17"/>
      <c r="D128" s="32" t="s">
        <v>110</v>
      </c>
      <c r="E128" s="18" t="s">
        <v>39</v>
      </c>
      <c r="F128" s="19">
        <v>7</v>
      </c>
      <c r="G128" s="33"/>
      <c r="H128" s="2"/>
      <c r="I128" s="21">
        <v>119</v>
      </c>
      <c r="J128" s="21">
        <v>4</v>
      </c>
    </row>
    <row r="129" spans="1:10" ht="42" customHeight="1">
      <c r="A129" s="16"/>
      <c r="B129" s="17"/>
      <c r="C129" s="17"/>
      <c r="D129" s="32" t="s">
        <v>111</v>
      </c>
      <c r="E129" s="18" t="s">
        <v>74</v>
      </c>
      <c r="F129" s="19">
        <v>1</v>
      </c>
      <c r="G129" s="33"/>
      <c r="H129" s="2"/>
      <c r="I129" s="21">
        <v>120</v>
      </c>
      <c r="J129" s="21">
        <v>4</v>
      </c>
    </row>
    <row r="130" spans="1:10" ht="42" customHeight="1">
      <c r="A130" s="16"/>
      <c r="B130" s="17"/>
      <c r="C130" s="31" t="s">
        <v>112</v>
      </c>
      <c r="D130" s="29"/>
      <c r="E130" s="18" t="s">
        <v>15</v>
      </c>
      <c r="F130" s="19">
        <v>1</v>
      </c>
      <c r="G130" s="20">
        <f>+G131</f>
        <v>0</v>
      </c>
      <c r="H130" s="2"/>
      <c r="I130" s="21">
        <v>121</v>
      </c>
      <c r="J130" s="21">
        <v>3</v>
      </c>
    </row>
    <row r="131" spans="1:10" ht="42" customHeight="1">
      <c r="A131" s="16"/>
      <c r="B131" s="17"/>
      <c r="C131" s="17"/>
      <c r="D131" s="32" t="s">
        <v>113</v>
      </c>
      <c r="E131" s="18" t="s">
        <v>114</v>
      </c>
      <c r="F131" s="19">
        <v>40</v>
      </c>
      <c r="G131" s="33"/>
      <c r="H131" s="2"/>
      <c r="I131" s="21">
        <v>122</v>
      </c>
      <c r="J131" s="21">
        <v>4</v>
      </c>
    </row>
    <row r="132" spans="1:10" ht="42" customHeight="1">
      <c r="A132" s="30" t="s">
        <v>115</v>
      </c>
      <c r="B132" s="28"/>
      <c r="C132" s="28"/>
      <c r="D132" s="29"/>
      <c r="E132" s="18" t="s">
        <v>15</v>
      </c>
      <c r="F132" s="19">
        <v>1</v>
      </c>
      <c r="G132" s="20">
        <f>+G133+G153</f>
        <v>0</v>
      </c>
      <c r="H132" s="2"/>
      <c r="I132" s="21">
        <v>123</v>
      </c>
      <c r="J132" s="21"/>
    </row>
    <row r="133" spans="1:10" ht="42" customHeight="1">
      <c r="A133" s="30" t="s">
        <v>116</v>
      </c>
      <c r="B133" s="28"/>
      <c r="C133" s="28"/>
      <c r="D133" s="29"/>
      <c r="E133" s="18" t="s">
        <v>15</v>
      </c>
      <c r="F133" s="19">
        <v>1</v>
      </c>
      <c r="G133" s="20">
        <f>+G134+G135+G139+G147</f>
        <v>0</v>
      </c>
      <c r="H133" s="2"/>
      <c r="I133" s="21">
        <v>124</v>
      </c>
      <c r="J133" s="21">
        <v>200</v>
      </c>
    </row>
    <row r="134" spans="1:10" ht="42" customHeight="1">
      <c r="A134" s="30" t="s">
        <v>117</v>
      </c>
      <c r="B134" s="28"/>
      <c r="C134" s="28"/>
      <c r="D134" s="29"/>
      <c r="E134" s="18" t="s">
        <v>15</v>
      </c>
      <c r="F134" s="19">
        <v>1</v>
      </c>
      <c r="G134" s="33"/>
      <c r="H134" s="2"/>
      <c r="I134" s="21">
        <v>125</v>
      </c>
      <c r="J134" s="21"/>
    </row>
    <row r="135" spans="1:10" ht="42" customHeight="1">
      <c r="A135" s="30" t="s">
        <v>118</v>
      </c>
      <c r="B135" s="28"/>
      <c r="C135" s="28"/>
      <c r="D135" s="29"/>
      <c r="E135" s="18" t="s">
        <v>15</v>
      </c>
      <c r="F135" s="19">
        <v>1</v>
      </c>
      <c r="G135" s="20">
        <f>+G136</f>
        <v>0</v>
      </c>
      <c r="H135" s="2"/>
      <c r="I135" s="21">
        <v>126</v>
      </c>
      <c r="J135" s="21">
        <v>1</v>
      </c>
    </row>
    <row r="136" spans="1:10" ht="42" customHeight="1">
      <c r="A136" s="16"/>
      <c r="B136" s="31" t="s">
        <v>119</v>
      </c>
      <c r="C136" s="28"/>
      <c r="D136" s="29"/>
      <c r="E136" s="18" t="s">
        <v>15</v>
      </c>
      <c r="F136" s="19">
        <v>1</v>
      </c>
      <c r="G136" s="20">
        <f>+G137</f>
        <v>0</v>
      </c>
      <c r="H136" s="2"/>
      <c r="I136" s="21">
        <v>127</v>
      </c>
      <c r="J136" s="21">
        <v>2</v>
      </c>
    </row>
    <row r="137" spans="1:10" ht="42" customHeight="1">
      <c r="A137" s="16"/>
      <c r="B137" s="17"/>
      <c r="C137" s="31" t="s">
        <v>118</v>
      </c>
      <c r="D137" s="29"/>
      <c r="E137" s="18" t="s">
        <v>15</v>
      </c>
      <c r="F137" s="19">
        <v>1</v>
      </c>
      <c r="G137" s="20">
        <f>+G138</f>
        <v>0</v>
      </c>
      <c r="H137" s="2"/>
      <c r="I137" s="21">
        <v>128</v>
      </c>
      <c r="J137" s="21">
        <v>3</v>
      </c>
    </row>
    <row r="138" spans="1:10" ht="42" customHeight="1">
      <c r="A138" s="16"/>
      <c r="B138" s="17"/>
      <c r="C138" s="17"/>
      <c r="D138" s="32" t="s">
        <v>120</v>
      </c>
      <c r="E138" s="18" t="s">
        <v>49</v>
      </c>
      <c r="F138" s="19">
        <v>356</v>
      </c>
      <c r="G138" s="33"/>
      <c r="H138" s="2"/>
      <c r="I138" s="21">
        <v>129</v>
      </c>
      <c r="J138" s="21">
        <v>4</v>
      </c>
    </row>
    <row r="139" spans="1:10" ht="42" customHeight="1">
      <c r="A139" s="30" t="s">
        <v>121</v>
      </c>
      <c r="B139" s="28"/>
      <c r="C139" s="28"/>
      <c r="D139" s="29"/>
      <c r="E139" s="18" t="s">
        <v>15</v>
      </c>
      <c r="F139" s="19">
        <v>1</v>
      </c>
      <c r="G139" s="20">
        <f>+G140</f>
        <v>0</v>
      </c>
      <c r="H139" s="2"/>
      <c r="I139" s="21">
        <v>130</v>
      </c>
      <c r="J139" s="21">
        <v>1</v>
      </c>
    </row>
    <row r="140" spans="1:10" ht="42" customHeight="1">
      <c r="A140" s="16"/>
      <c r="B140" s="31" t="s">
        <v>119</v>
      </c>
      <c r="C140" s="28"/>
      <c r="D140" s="29"/>
      <c r="E140" s="18" t="s">
        <v>15</v>
      </c>
      <c r="F140" s="19">
        <v>1</v>
      </c>
      <c r="G140" s="20">
        <f>+G141</f>
        <v>0</v>
      </c>
      <c r="H140" s="2"/>
      <c r="I140" s="21">
        <v>131</v>
      </c>
      <c r="J140" s="21">
        <v>2</v>
      </c>
    </row>
    <row r="141" spans="1:10" ht="42" customHeight="1">
      <c r="A141" s="16"/>
      <c r="B141" s="17"/>
      <c r="C141" s="31" t="s">
        <v>121</v>
      </c>
      <c r="D141" s="29"/>
      <c r="E141" s="18" t="s">
        <v>15</v>
      </c>
      <c r="F141" s="19">
        <v>1</v>
      </c>
      <c r="G141" s="20">
        <f>+G142+G143+G144+G145+G146</f>
        <v>0</v>
      </c>
      <c r="H141" s="2"/>
      <c r="I141" s="21">
        <v>132</v>
      </c>
      <c r="J141" s="21">
        <v>3</v>
      </c>
    </row>
    <row r="142" spans="1:10" ht="42" customHeight="1">
      <c r="A142" s="16"/>
      <c r="B142" s="17"/>
      <c r="C142" s="17"/>
      <c r="D142" s="32" t="s">
        <v>122</v>
      </c>
      <c r="E142" s="18" t="s">
        <v>123</v>
      </c>
      <c r="F142" s="19">
        <v>0.02</v>
      </c>
      <c r="G142" s="33"/>
      <c r="H142" s="2"/>
      <c r="I142" s="21">
        <v>133</v>
      </c>
      <c r="J142" s="21">
        <v>4</v>
      </c>
    </row>
    <row r="143" spans="1:10" ht="42" customHeight="1">
      <c r="A143" s="16"/>
      <c r="B143" s="17"/>
      <c r="C143" s="17"/>
      <c r="D143" s="32" t="s">
        <v>124</v>
      </c>
      <c r="E143" s="18" t="s">
        <v>49</v>
      </c>
      <c r="F143" s="19">
        <v>0.7</v>
      </c>
      <c r="G143" s="33"/>
      <c r="H143" s="2"/>
      <c r="I143" s="21">
        <v>134</v>
      </c>
      <c r="J143" s="21">
        <v>4</v>
      </c>
    </row>
    <row r="144" spans="1:10" ht="42" customHeight="1">
      <c r="A144" s="16"/>
      <c r="B144" s="17"/>
      <c r="C144" s="17"/>
      <c r="D144" s="32" t="s">
        <v>125</v>
      </c>
      <c r="E144" s="18" t="s">
        <v>49</v>
      </c>
      <c r="F144" s="19">
        <v>0.5</v>
      </c>
      <c r="G144" s="33"/>
      <c r="H144" s="2"/>
      <c r="I144" s="21">
        <v>135</v>
      </c>
      <c r="J144" s="21">
        <v>4</v>
      </c>
    </row>
    <row r="145" spans="1:10" ht="42" customHeight="1">
      <c r="A145" s="16"/>
      <c r="B145" s="17"/>
      <c r="C145" s="17"/>
      <c r="D145" s="32" t="s">
        <v>126</v>
      </c>
      <c r="E145" s="18" t="s">
        <v>49</v>
      </c>
      <c r="F145" s="19">
        <v>0.1</v>
      </c>
      <c r="G145" s="33"/>
      <c r="H145" s="2"/>
      <c r="I145" s="21">
        <v>136</v>
      </c>
      <c r="J145" s="21">
        <v>4</v>
      </c>
    </row>
    <row r="146" spans="1:10" ht="42" customHeight="1">
      <c r="A146" s="16"/>
      <c r="B146" s="17"/>
      <c r="C146" s="17"/>
      <c r="D146" s="32" t="s">
        <v>127</v>
      </c>
      <c r="E146" s="18" t="s">
        <v>49</v>
      </c>
      <c r="F146" s="19">
        <v>0.1</v>
      </c>
      <c r="G146" s="33"/>
      <c r="H146" s="2"/>
      <c r="I146" s="21">
        <v>137</v>
      </c>
      <c r="J146" s="21">
        <v>4</v>
      </c>
    </row>
    <row r="147" spans="1:10" ht="42" customHeight="1">
      <c r="A147" s="30" t="s">
        <v>128</v>
      </c>
      <c r="B147" s="28"/>
      <c r="C147" s="28"/>
      <c r="D147" s="29"/>
      <c r="E147" s="18" t="s">
        <v>15</v>
      </c>
      <c r="F147" s="19">
        <v>1</v>
      </c>
      <c r="G147" s="20">
        <f>+G148</f>
        <v>0</v>
      </c>
      <c r="H147" s="2"/>
      <c r="I147" s="21">
        <v>138</v>
      </c>
      <c r="J147" s="21">
        <v>1</v>
      </c>
    </row>
    <row r="148" spans="1:10" ht="42" customHeight="1">
      <c r="A148" s="16"/>
      <c r="B148" s="31" t="s">
        <v>119</v>
      </c>
      <c r="C148" s="28"/>
      <c r="D148" s="29"/>
      <c r="E148" s="18" t="s">
        <v>15</v>
      </c>
      <c r="F148" s="19">
        <v>1</v>
      </c>
      <c r="G148" s="20">
        <f>+G149</f>
        <v>0</v>
      </c>
      <c r="H148" s="2"/>
      <c r="I148" s="21">
        <v>139</v>
      </c>
      <c r="J148" s="21">
        <v>2</v>
      </c>
    </row>
    <row r="149" spans="1:10" ht="42" customHeight="1">
      <c r="A149" s="16"/>
      <c r="B149" s="17"/>
      <c r="C149" s="31" t="s">
        <v>128</v>
      </c>
      <c r="D149" s="29"/>
      <c r="E149" s="18" t="s">
        <v>15</v>
      </c>
      <c r="F149" s="19">
        <v>1</v>
      </c>
      <c r="G149" s="20">
        <f>+G150+G151+G152</f>
        <v>0</v>
      </c>
      <c r="H149" s="2"/>
      <c r="I149" s="21">
        <v>140</v>
      </c>
      <c r="J149" s="21">
        <v>3</v>
      </c>
    </row>
    <row r="150" spans="1:10" ht="42" customHeight="1">
      <c r="A150" s="16"/>
      <c r="B150" s="17"/>
      <c r="C150" s="17"/>
      <c r="D150" s="32" t="s">
        <v>129</v>
      </c>
      <c r="E150" s="18" t="s">
        <v>130</v>
      </c>
      <c r="F150" s="19">
        <v>2</v>
      </c>
      <c r="G150" s="33"/>
      <c r="H150" s="2"/>
      <c r="I150" s="21">
        <v>141</v>
      </c>
      <c r="J150" s="21">
        <v>4</v>
      </c>
    </row>
    <row r="151" spans="1:10" ht="42" customHeight="1">
      <c r="A151" s="16"/>
      <c r="B151" s="17"/>
      <c r="C151" s="17"/>
      <c r="D151" s="32" t="s">
        <v>131</v>
      </c>
      <c r="E151" s="18" t="s">
        <v>130</v>
      </c>
      <c r="F151" s="19">
        <v>2</v>
      </c>
      <c r="G151" s="33"/>
      <c r="H151" s="2"/>
      <c r="I151" s="21">
        <v>142</v>
      </c>
      <c r="J151" s="21">
        <v>4</v>
      </c>
    </row>
    <row r="152" spans="1:10" ht="42" customHeight="1">
      <c r="A152" s="16"/>
      <c r="B152" s="17"/>
      <c r="C152" s="17"/>
      <c r="D152" s="32" t="s">
        <v>132</v>
      </c>
      <c r="E152" s="18" t="s">
        <v>130</v>
      </c>
      <c r="F152" s="19">
        <v>2</v>
      </c>
      <c r="G152" s="33"/>
      <c r="H152" s="2"/>
      <c r="I152" s="21">
        <v>143</v>
      </c>
      <c r="J152" s="21">
        <v>4</v>
      </c>
    </row>
    <row r="153" spans="1:10" ht="42" customHeight="1">
      <c r="A153" s="30" t="s">
        <v>133</v>
      </c>
      <c r="B153" s="28"/>
      <c r="C153" s="28"/>
      <c r="D153" s="29"/>
      <c r="E153" s="18" t="s">
        <v>15</v>
      </c>
      <c r="F153" s="19">
        <v>1</v>
      </c>
      <c r="G153" s="33"/>
      <c r="H153" s="2"/>
      <c r="I153" s="21">
        <v>144</v>
      </c>
      <c r="J153" s="21">
        <v>210</v>
      </c>
    </row>
    <row r="154" spans="1:10" ht="42" customHeight="1">
      <c r="A154" s="30" t="s">
        <v>134</v>
      </c>
      <c r="B154" s="28"/>
      <c r="C154" s="28"/>
      <c r="D154" s="29"/>
      <c r="E154" s="18" t="s">
        <v>15</v>
      </c>
      <c r="F154" s="19">
        <v>1</v>
      </c>
      <c r="G154" s="33"/>
      <c r="H154" s="2"/>
      <c r="I154" s="21">
        <v>145</v>
      </c>
      <c r="J154" s="21">
        <v>220</v>
      </c>
    </row>
    <row r="155" spans="1:10" ht="42" customHeight="1">
      <c r="A155" s="30" t="s">
        <v>135</v>
      </c>
      <c r="B155" s="28"/>
      <c r="C155" s="28"/>
      <c r="D155" s="29"/>
      <c r="E155" s="18" t="s">
        <v>15</v>
      </c>
      <c r="F155" s="19">
        <v>1</v>
      </c>
      <c r="G155" s="20">
        <f>+G156</f>
        <v>0</v>
      </c>
      <c r="H155" s="2"/>
      <c r="I155" s="21">
        <v>146</v>
      </c>
      <c r="J155" s="21">
        <v>1</v>
      </c>
    </row>
    <row r="156" spans="1:10" ht="42" customHeight="1">
      <c r="A156" s="16"/>
      <c r="B156" s="31" t="s">
        <v>135</v>
      </c>
      <c r="C156" s="28"/>
      <c r="D156" s="29"/>
      <c r="E156" s="18" t="s">
        <v>15</v>
      </c>
      <c r="F156" s="19">
        <v>1</v>
      </c>
      <c r="G156" s="20">
        <f>+G157</f>
        <v>0</v>
      </c>
      <c r="H156" s="2"/>
      <c r="I156" s="21">
        <v>147</v>
      </c>
      <c r="J156" s="21">
        <v>2</v>
      </c>
    </row>
    <row r="157" spans="1:10" ht="42" customHeight="1">
      <c r="A157" s="16"/>
      <c r="B157" s="17"/>
      <c r="C157" s="31" t="s">
        <v>136</v>
      </c>
      <c r="D157" s="29"/>
      <c r="E157" s="18" t="s">
        <v>15</v>
      </c>
      <c r="F157" s="19">
        <v>1</v>
      </c>
      <c r="G157" s="20">
        <f>+G158</f>
        <v>0</v>
      </c>
      <c r="H157" s="2"/>
      <c r="I157" s="21">
        <v>148</v>
      </c>
      <c r="J157" s="21">
        <v>3</v>
      </c>
    </row>
    <row r="158" spans="1:10" ht="42" customHeight="1">
      <c r="A158" s="16"/>
      <c r="B158" s="17"/>
      <c r="C158" s="17"/>
      <c r="D158" s="32" t="s">
        <v>136</v>
      </c>
      <c r="E158" s="18" t="s">
        <v>15</v>
      </c>
      <c r="F158" s="19">
        <v>1</v>
      </c>
      <c r="G158" s="33"/>
      <c r="H158" s="2"/>
      <c r="I158" s="21">
        <v>149</v>
      </c>
      <c r="J158" s="21">
        <v>4</v>
      </c>
    </row>
    <row r="159" spans="1:10" ht="42" customHeight="1">
      <c r="A159" s="34" t="s">
        <v>137</v>
      </c>
      <c r="B159" s="35"/>
      <c r="C159" s="35"/>
      <c r="D159" s="36"/>
      <c r="E159" s="37" t="s">
        <v>15</v>
      </c>
      <c r="F159" s="38">
        <v>1</v>
      </c>
      <c r="G159" s="39">
        <f>+G10+G154+G155</f>
        <v>0</v>
      </c>
      <c r="H159" s="40"/>
      <c r="I159" s="41">
        <v>150</v>
      </c>
      <c r="J159" s="41">
        <v>30</v>
      </c>
    </row>
    <row r="160" spans="1:10" ht="42" customHeight="1">
      <c r="A160" s="22" t="s">
        <v>11</v>
      </c>
      <c r="B160" s="23"/>
      <c r="C160" s="23"/>
      <c r="D160" s="24"/>
      <c r="E160" s="25" t="s">
        <v>12</v>
      </c>
      <c r="F160" s="26" t="s">
        <v>12</v>
      </c>
      <c r="G160" s="27">
        <f>G159</f>
        <v>0</v>
      </c>
      <c r="I160" s="21">
        <v>151</v>
      </c>
      <c r="J160" s="21">
        <v>90</v>
      </c>
    </row>
    <row r="161" ht="42" customHeight="1"/>
    <row r="162" ht="42" customHeight="1"/>
  </sheetData>
  <sheetProtection algorithmName="SHA-512" hashValue="nVTc+Mhyg4lsxA3xOo2D0egm5ScQe3Cw3RntDsjzkXyxpByOyQ0T5iyBbpbZRSbR6AGNsItBX8846A62JdooYA==" saltValue="wmt1aNP1oZ3xL4rlhLvCCw==" spinCount="100000" sheet="1" objects="1" scenarios="1"/>
  <mergeCells count="57">
    <mergeCell ref="C157:D157"/>
    <mergeCell ref="A159:D159"/>
    <mergeCell ref="B148:D148"/>
    <mergeCell ref="C149:D149"/>
    <mergeCell ref="A153:D153"/>
    <mergeCell ref="A154:D154"/>
    <mergeCell ref="A155:D155"/>
    <mergeCell ref="B156:D156"/>
    <mergeCell ref="B136:D136"/>
    <mergeCell ref="C137:D137"/>
    <mergeCell ref="A139:D139"/>
    <mergeCell ref="B140:D140"/>
    <mergeCell ref="C141:D141"/>
    <mergeCell ref="A147:D147"/>
    <mergeCell ref="C126:D126"/>
    <mergeCell ref="C130:D130"/>
    <mergeCell ref="A132:D132"/>
    <mergeCell ref="A133:D133"/>
    <mergeCell ref="A134:D134"/>
    <mergeCell ref="A135:D135"/>
    <mergeCell ref="C104:D104"/>
    <mergeCell ref="A109:D109"/>
    <mergeCell ref="B110:D110"/>
    <mergeCell ref="C111:D111"/>
    <mergeCell ref="C120:D120"/>
    <mergeCell ref="C123:D123"/>
    <mergeCell ref="C68:D68"/>
    <mergeCell ref="C79:D79"/>
    <mergeCell ref="C85:D85"/>
    <mergeCell ref="C92:D92"/>
    <mergeCell ref="B100:D100"/>
    <mergeCell ref="C101:D101"/>
    <mergeCell ref="C43:D43"/>
    <mergeCell ref="C45:D45"/>
    <mergeCell ref="C47:D47"/>
    <mergeCell ref="C49:D49"/>
    <mergeCell ref="C51:D51"/>
    <mergeCell ref="C59:D59"/>
    <mergeCell ref="C21:D21"/>
    <mergeCell ref="C24:D24"/>
    <mergeCell ref="B27:D27"/>
    <mergeCell ref="C28:D28"/>
    <mergeCell ref="C38:D38"/>
    <mergeCell ref="B42:D42"/>
    <mergeCell ref="A160:D160"/>
    <mergeCell ref="A10:D10"/>
    <mergeCell ref="A11:D11"/>
    <mergeCell ref="A12:D12"/>
    <mergeCell ref="B13:D13"/>
    <mergeCell ref="C14:D14"/>
    <mergeCell ref="C17:D17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tokushimaken</dc:creator>
  <cp:lastModifiedBy>tokushimaken</cp:lastModifiedBy>
  <dcterms:created xsi:type="dcterms:W3CDTF">2021-06-30T07:13:05Z</dcterms:created>
  <dcterms:modified xsi:type="dcterms:W3CDTF">2021-06-30T07:14:32Z</dcterms:modified>
</cp:coreProperties>
</file>